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<sst xmlns="http://schemas.openxmlformats.org/spreadsheetml/2006/main" count="280" uniqueCount="212">
  <si>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</si>
  <si>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</si>
  <si>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</si>
  <si>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</si>
  <si>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</si>
  <si>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</si>
  <si>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</si>
  <si>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</si>
  <si>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</si>
  <si>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</si>
  <si>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</si>
  <si>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</si>
  <si>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</si>
  <si>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</si>
  <si>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</si>
  <si>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</si>
  <si>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</si>
  <si>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</si>
  <si>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</si>
  <si>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</si>
  <si>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</si>
  <si>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</si>
  <si>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</si>
  <si>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</si>
  <si>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</si>
  <si>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</si>
  <si>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</si>
  <si>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</si>
  <si>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</si>
  <si>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</si>
  <si>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</si>
  <si>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</si>
  <si>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</si>
  <si>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</si>
  <si>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</si>
  <si>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</si>
  <si>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</si>
  <si>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</si>
  <si>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</si>
  <si>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</si>
  <si>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</si>
  <si>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</si>
  <si>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</si>
  <si>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</si>
  <si>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</si>
  <si>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</si>
  <si>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</si>
  <si>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</si>
  <si>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</si>
  <si>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</si>
  <si>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</si>
  <si>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</si>
  <si>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</si>
  <si>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</si>
  <si>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</si>
  <si>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</si>
  <si>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</si>
  <si>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</si>
  <si>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</si>
  <si>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</si>
  <si>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</si>
  <si>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</si>
  <si>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</si>
  <si>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</si>
  <si>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</si>
  <si>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</si>
  <si>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</si>
  <si>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</si>
  <si>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</si>
  <si>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</si>
  <si>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</si>
  <si>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</si>
  <si>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</si>
  <si>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</si>
  <si>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</si>
  <si>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</si>
  <si>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</si>
  <si>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</si>
  <si>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</si>
  <si>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</si>
  <si>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</si>
  <si>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</si>
  <si>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</si>
  <si>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</si>
  <si>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</si>
  <si>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</si>
  <si>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</si>
  <si>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</si>
  <si>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</si>
  <si>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</si>
  <si>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</si>
  <si>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</si>
  <si>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</si>
  <si>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</si>
  <si>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</si>
  <si>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</si>
  <si>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</si>
  <si>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</si>
  <si>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</si>
  <si>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</si>
  <si>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</si>
  <si>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</si>
  <si>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</si>
  <si>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</si>
  <si>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</si>
  <si>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</si>
  <si>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</si>
  <si>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</si>
  <si>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</si>
  <si>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</si>
  <si>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</si>
  <si>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</si>
  <si>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</si>
  <si>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</si>
  <si>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</si>
  <si>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</si>
  <si>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</si>
  <si>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</si>
  <si>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</si>
  <si>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</si>
  <si>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</si>
  <si>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</si>
  <si>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</si>
  <si>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</si>
  <si>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</si>
  <si>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</si>
  <si>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</si>
  <si>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</si>
  <si>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</si>
  <si>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</si>
  <si>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</si>
  <si>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</si>
  <si>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</si>
  <si>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</si>
  <si>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</si>
  <si>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</si>
  <si>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</si>
  <si>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</si>
  <si>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</si>
  <si>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</si>
  <si>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</si>
  <si>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</si>
  <si>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</si>
  <si>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</si>
  <si>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</si>
  <si>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</si>
  <si>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</si>
  <si>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</si>
  <si>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</si>
  <si>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</si>
  <si>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</si>
  <si>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</si>
  <si>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</si>
  <si>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</si>
  <si>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</si>
  <si>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</si>
  <si>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</si>
  <si>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</si>
  <si>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</si>
  <si>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</si>
  <si>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</si>
  <si>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</si>
  <si>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</si>
  <si>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</si>
  <si>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</si>
  <si>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</si>
  <si>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</si>
  <si>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</si>
  <si>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</si>
  <si>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</si>
  <si>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</si>
  <si>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</si>
  <si>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</si>
  <si>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</si>
  <si>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</si>
  <si>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</si>
  <si>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</si>
  <si>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</si>
  <si>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</si>
  <si>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</si>
  <si>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</si>
  <si>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</si>
  <si>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</si>
  <si>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</si>
  <si>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</si>
  <si>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</si>
  <si>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</si>
  <si>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</si>
  <si>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</si>
  <si>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</si>
  <si>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</si>
  <si>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</si>
  <si>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</si>
  <si>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</si>
  <si>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</si>
  <si>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</si>
  <si>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</si>
  <si>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</si>
  <si>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</si>
  <si>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</si>
  <si>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</si>
  <si>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</si>
  <si>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Березівський районний суд Одеської області</t>
  </si>
  <si>
    <t>67300.м. Березівка.вул. Миру 17</t>
  </si>
  <si>
    <t>Доручення судів України / іноземних судів</t>
  </si>
  <si>
    <t xml:space="preserve">Розглянуто справ судом присяжних </t>
  </si>
  <si>
    <t xml:space="preserve">С.Й.Лебединський </t>
  </si>
  <si>
    <t>Л.В. Данилейчук</t>
  </si>
  <si>
    <t>(048256) 2-09-14</t>
  </si>
  <si>
    <t>(048256) 2-16-04</t>
  </si>
  <si>
    <t>inbox@br.od.court.gov.ua</t>
  </si>
  <si>
    <t>4 липня 2019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</si>
</sst>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&amp;L4B9322B2&amp;C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105</v>
      </c>
      <c r="F6" s="90">
        <v>44</v>
      </c>
      <c r="G6" s="90">
        <v>6</v>
      </c>
      <c r="H6" s="90">
        <v>24</v>
      </c>
      <c r="I6" s="90" t="s">
        <v>172</v>
      </c>
      <c r="J6" s="90">
        <v>81</v>
      </c>
      <c r="K6" s="91">
        <v>6</v>
      </c>
      <c r="L6" s="101">
        <f>E6-F6</f>
        <v>61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255</v>
      </c>
      <c r="F7" s="90">
        <v>250</v>
      </c>
      <c r="G7" s="90"/>
      <c r="H7" s="90">
        <v>251</v>
      </c>
      <c r="I7" s="90">
        <v>173</v>
      </c>
      <c r="J7" s="90">
        <v>4</v>
      </c>
      <c r="K7" s="91"/>
      <c r="L7" s="101">
        <f>E7-F7</f>
        <v>5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51</v>
      </c>
      <c r="F9" s="90">
        <v>38</v>
      </c>
      <c r="G9" s="90"/>
      <c r="H9" s="90">
        <v>33</v>
      </c>
      <c r="I9" s="90">
        <v>27</v>
      </c>
      <c r="J9" s="90">
        <v>18</v>
      </c>
      <c r="K9" s="91"/>
      <c r="L9" s="101">
        <f>E9-F9</f>
        <v>13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>
        <v>3</v>
      </c>
      <c r="F13" s="90"/>
      <c r="G13" s="90"/>
      <c r="H13" s="90">
        <v>1</v>
      </c>
      <c r="I13" s="90"/>
      <c r="J13" s="90">
        <v>2</v>
      </c>
      <c r="K13" s="91">
        <v>1</v>
      </c>
      <c r="L13" s="101">
        <f>E13-F13</f>
        <v>3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414</v>
      </c>
      <c r="F15" s="104">
        <f>SUM(F6:F14)</f>
        <v>332</v>
      </c>
      <c r="G15" s="104">
        <f>SUM(G6:G14)</f>
        <v>6</v>
      </c>
      <c r="H15" s="104">
        <f>SUM(H6:H14)</f>
        <v>309</v>
      </c>
      <c r="I15" s="104">
        <f>SUM(I6:I14)</f>
        <v>200</v>
      </c>
      <c r="J15" s="104">
        <f>SUM(J6:J14)</f>
        <v>105</v>
      </c>
      <c r="K15" s="104">
        <f>SUM(K6:K14)</f>
        <v>7</v>
      </c>
      <c r="L15" s="101">
        <f>E15-F15</f>
        <v>82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18</v>
      </c>
      <c r="F16" s="92">
        <v>11</v>
      </c>
      <c r="G16" s="92"/>
      <c r="H16" s="92">
        <v>10</v>
      </c>
      <c r="I16" s="92">
        <v>5</v>
      </c>
      <c r="J16" s="92">
        <v>8</v>
      </c>
      <c r="K16" s="91"/>
      <c r="L16" s="101">
        <f>E16-F16</f>
        <v>7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7</v>
      </c>
      <c r="F17" s="92">
        <v>5</v>
      </c>
      <c r="G17" s="92"/>
      <c r="H17" s="92">
        <v>6</v>
      </c>
      <c r="I17" s="92">
        <v>1</v>
      </c>
      <c r="J17" s="92">
        <v>1</v>
      </c>
      <c r="K17" s="91"/>
      <c r="L17" s="101">
        <f>E17-F17</f>
        <v>2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>
        <v>19</v>
      </c>
      <c r="F19" s="91">
        <v>19</v>
      </c>
      <c r="G19" s="91"/>
      <c r="H19" s="91">
        <v>12</v>
      </c>
      <c r="I19" s="91">
        <v>12</v>
      </c>
      <c r="J19" s="91">
        <v>7</v>
      </c>
      <c r="K19" s="91"/>
      <c r="L19" s="101">
        <f>E19-F19</f>
        <v>0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39</v>
      </c>
      <c r="F24" s="91">
        <v>32</v>
      </c>
      <c r="G24" s="91"/>
      <c r="H24" s="91">
        <v>23</v>
      </c>
      <c r="I24" s="91">
        <v>13</v>
      </c>
      <c r="J24" s="91">
        <v>16</v>
      </c>
      <c r="K24" s="91"/>
      <c r="L24" s="101">
        <f>E24-F24</f>
        <v>7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34</v>
      </c>
      <c r="F25" s="91">
        <v>33</v>
      </c>
      <c r="G25" s="91"/>
      <c r="H25" s="91">
        <v>23</v>
      </c>
      <c r="I25" s="91">
        <v>18</v>
      </c>
      <c r="J25" s="91">
        <v>11</v>
      </c>
      <c r="K25" s="91"/>
      <c r="L25" s="101">
        <f>E25-F25</f>
        <v>1</v>
      </c>
    </row>
    <row r="26" spans="1:12" ht="22.5" customHeight="1">
      <c r="A26" s="176"/>
      <c r="B26" s="163" t="s">
        <v>130</v>
      </c>
      <c r="C26" s="164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260</v>
      </c>
      <c r="F27" s="91">
        <v>202</v>
      </c>
      <c r="G27" s="91">
        <v>1</v>
      </c>
      <c r="H27" s="91">
        <v>175</v>
      </c>
      <c r="I27" s="91">
        <v>165</v>
      </c>
      <c r="J27" s="91">
        <v>85</v>
      </c>
      <c r="K27" s="91"/>
      <c r="L27" s="101">
        <f>E27-F27</f>
        <v>58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365</v>
      </c>
      <c r="F28" s="91">
        <v>171</v>
      </c>
      <c r="G28" s="91">
        <v>4</v>
      </c>
      <c r="H28" s="91">
        <v>240</v>
      </c>
      <c r="I28" s="91">
        <v>202</v>
      </c>
      <c r="J28" s="91">
        <v>125</v>
      </c>
      <c r="K28" s="91">
        <v>9</v>
      </c>
      <c r="L28" s="101">
        <f>E28-F28</f>
        <v>194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43</v>
      </c>
      <c r="F29" s="91">
        <v>32</v>
      </c>
      <c r="G29" s="91"/>
      <c r="H29" s="91">
        <v>37</v>
      </c>
      <c r="I29" s="91">
        <v>36</v>
      </c>
      <c r="J29" s="91">
        <v>6</v>
      </c>
      <c r="K29" s="91"/>
      <c r="L29" s="101">
        <f>E29-F29</f>
        <v>11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54</v>
      </c>
      <c r="F30" s="91">
        <v>36</v>
      </c>
      <c r="G30" s="91"/>
      <c r="H30" s="91">
        <v>45</v>
      </c>
      <c r="I30" s="91">
        <v>41</v>
      </c>
      <c r="J30" s="91">
        <v>9</v>
      </c>
      <c r="K30" s="91">
        <v>1</v>
      </c>
      <c r="L30" s="101">
        <f>E30-F30</f>
        <v>18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8</v>
      </c>
      <c r="F31" s="91">
        <v>6</v>
      </c>
      <c r="G31" s="91">
        <v>1</v>
      </c>
      <c r="H31" s="91">
        <v>4</v>
      </c>
      <c r="I31" s="91"/>
      <c r="J31" s="91">
        <v>4</v>
      </c>
      <c r="K31" s="91"/>
      <c r="L31" s="101">
        <f>E31-F31</f>
        <v>2</v>
      </c>
    </row>
    <row r="32" spans="1:12" ht="24" customHeight="1">
      <c r="A32" s="176"/>
      <c r="B32" s="163" t="s">
        <v>180</v>
      </c>
      <c r="C32" s="164"/>
      <c r="D32" s="43">
        <v>27</v>
      </c>
      <c r="E32" s="91">
        <v>2</v>
      </c>
      <c r="F32" s="91">
        <v>1</v>
      </c>
      <c r="G32" s="91"/>
      <c r="H32" s="91">
        <v>1</v>
      </c>
      <c r="I32" s="91"/>
      <c r="J32" s="91">
        <v>1</v>
      </c>
      <c r="K32" s="91"/>
      <c r="L32" s="101">
        <f>E32-F32</f>
        <v>1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11</v>
      </c>
      <c r="F35" s="91">
        <v>3</v>
      </c>
      <c r="G35" s="91"/>
      <c r="H35" s="91">
        <v>9</v>
      </c>
      <c r="I35" s="91">
        <v>4</v>
      </c>
      <c r="J35" s="91">
        <v>2</v>
      </c>
      <c r="K35" s="91">
        <v>1</v>
      </c>
      <c r="L35" s="101">
        <f>E35-F35</f>
        <v>8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22</v>
      </c>
      <c r="F36" s="91">
        <v>7</v>
      </c>
      <c r="G36" s="91"/>
      <c r="H36" s="91">
        <v>10</v>
      </c>
      <c r="I36" s="91">
        <v>9</v>
      </c>
      <c r="J36" s="91">
        <v>12</v>
      </c>
      <c r="K36" s="91"/>
      <c r="L36" s="101">
        <f>E36-F36</f>
        <v>15</v>
      </c>
    </row>
    <row r="37" spans="1:12" ht="39" customHeight="1">
      <c r="A37" s="176"/>
      <c r="B37" s="163" t="s">
        <v>144</v>
      </c>
      <c r="C37" s="164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598</v>
      </c>
      <c r="F40" s="91">
        <v>346</v>
      </c>
      <c r="G40" s="91">
        <v>5</v>
      </c>
      <c r="H40" s="91">
        <v>343</v>
      </c>
      <c r="I40" s="91">
        <v>274</v>
      </c>
      <c r="J40" s="91">
        <v>255</v>
      </c>
      <c r="K40" s="91">
        <v>11</v>
      </c>
      <c r="L40" s="101">
        <f>E40-F40</f>
        <v>252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291</v>
      </c>
      <c r="F41" s="91">
        <v>260</v>
      </c>
      <c r="G41" s="91"/>
      <c r="H41" s="91">
        <v>218</v>
      </c>
      <c r="I41" s="91" t="s">
        <v>172</v>
      </c>
      <c r="J41" s="91">
        <v>73</v>
      </c>
      <c r="K41" s="91"/>
      <c r="L41" s="101">
        <f>E41-F41</f>
        <v>31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16</v>
      </c>
      <c r="F42" s="91">
        <v>11</v>
      </c>
      <c r="G42" s="91"/>
      <c r="H42" s="91">
        <v>14</v>
      </c>
      <c r="I42" s="91" t="s">
        <v>172</v>
      </c>
      <c r="J42" s="91">
        <v>2</v>
      </c>
      <c r="K42" s="91"/>
      <c r="L42" s="101">
        <f>E42-F42</f>
        <v>5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3</v>
      </c>
      <c r="F43" s="91">
        <v>2</v>
      </c>
      <c r="G43" s="91"/>
      <c r="H43" s="91">
        <v>1</v>
      </c>
      <c r="I43" s="91">
        <v>1</v>
      </c>
      <c r="J43" s="91">
        <v>2</v>
      </c>
      <c r="K43" s="91"/>
      <c r="L43" s="101">
        <f>E43-F43</f>
        <v>1</v>
      </c>
    </row>
    <row r="44" spans="1:12" ht="16.5" customHeight="1">
      <c r="A44" s="169"/>
      <c r="B44" s="153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294</v>
      </c>
      <c r="F45" s="91">
        <f aca="true" t="shared" si="0" ref="F45:K45">F41+F43+F44</f>
        <v>262</v>
      </c>
      <c r="G45" s="91">
        <f t="shared" si="0"/>
        <v>0</v>
      </c>
      <c r="H45" s="91">
        <f t="shared" si="0"/>
        <v>219</v>
      </c>
      <c r="I45" s="91">
        <f>I43+I44</f>
        <v>1</v>
      </c>
      <c r="J45" s="91">
        <f t="shared" si="0"/>
        <v>75</v>
      </c>
      <c r="K45" s="91">
        <f t="shared" si="0"/>
        <v>0</v>
      </c>
      <c r="L45" s="101">
        <f>E45-F45</f>
        <v>32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1345</v>
      </c>
      <c r="F46" s="91">
        <f aca="true" t="shared" si="1" ref="F46:K46">F15+F24+F40+F45</f>
        <v>972</v>
      </c>
      <c r="G46" s="91">
        <f t="shared" si="1"/>
        <v>11</v>
      </c>
      <c r="H46" s="91">
        <f t="shared" si="1"/>
        <v>894</v>
      </c>
      <c r="I46" s="91">
        <f t="shared" si="1"/>
        <v>488</v>
      </c>
      <c r="J46" s="91">
        <f t="shared" si="1"/>
        <v>451</v>
      </c>
      <c r="K46" s="91">
        <f t="shared" si="1"/>
        <v>18</v>
      </c>
      <c r="L46" s="101">
        <f>E46-F46</f>
        <v>373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&amp;L4B9322B2&amp;CФорма № 1-мзс, Підрозділ: Березівський районний суд Одеської області,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23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23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60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>
        <v>11</v>
      </c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3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21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3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4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>
        <v>3</v>
      </c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>
        <v>3</v>
      </c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6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28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/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>
        <v>2</v>
      </c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2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4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>
        <v>1</v>
      </c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87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34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24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>
        <v>1</v>
      </c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>
        <v>1</v>
      </c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>
        <v>1</v>
      </c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/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>
        <v>1</v>
      </c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57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3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/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3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>
        <v>1</v>
      </c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20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10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/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&amp;L4B9322B2&amp;CФорма № 1-мзс, Підрозділ: Березівський районний суд Одеської області,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25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17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3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>
        <v>2</v>
      </c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2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>
        <v>4</v>
      </c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/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>
        <v>1</v>
      </c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>
        <v>1</v>
      </c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/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8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84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17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12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>
        <v>1</v>
      </c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>
        <v>1</v>
      </c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/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39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/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5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/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118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382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216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>
        <v>38</v>
      </c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4324095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2413630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4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>
        <v>1</v>
      </c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116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9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4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293</v>
      </c>
      <c r="F55" s="96">
        <v>14</v>
      </c>
      <c r="G55" s="96">
        <v>2</v>
      </c>
      <c r="H55" s="96"/>
      <c r="I55" s="96"/>
    </row>
    <row r="56" spans="1:9" ht="13.5" customHeight="1">
      <c r="A56" s="286" t="s">
        <v>31</v>
      </c>
      <c r="B56" s="286"/>
      <c r="C56" s="286"/>
      <c r="D56" s="286"/>
      <c r="E56" s="96">
        <v>20</v>
      </c>
      <c r="F56" s="96">
        <v>3</v>
      </c>
      <c r="G56" s="96"/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164</v>
      </c>
      <c r="F57" s="96">
        <v>168</v>
      </c>
      <c r="G57" s="96">
        <v>11</v>
      </c>
      <c r="H57" s="96"/>
      <c r="I57" s="96"/>
    </row>
    <row r="58" spans="1:9" ht="13.5" customHeight="1">
      <c r="A58" s="191" t="s">
        <v>111</v>
      </c>
      <c r="B58" s="191"/>
      <c r="C58" s="191"/>
      <c r="D58" s="191"/>
      <c r="E58" s="96">
        <v>216</v>
      </c>
      <c r="F58" s="96">
        <v>3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444</v>
      </c>
      <c r="G62" s="114">
        <v>4438746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251</v>
      </c>
      <c r="G63" s="113">
        <v>4150350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193</v>
      </c>
      <c r="G64" s="113">
        <v>288396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106</v>
      </c>
      <c r="G65" s="112">
        <v>43644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&amp;L4B9322B2&amp;CФорма № 1-мзс, Підрозділ: Березівський районний суд Одеської області,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3.991130820399113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6.666666666666667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4.313725490196078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91.9753086419753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447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672.5</v>
      </c>
    </row>
    <row r="11" spans="1:4" ht="16.5" customHeight="1">
      <c r="A11" s="202" t="s">
        <v>63</v>
      </c>
      <c r="B11" s="204"/>
      <c r="C11" s="14">
        <v>9</v>
      </c>
      <c r="D11" s="94">
        <v>58</v>
      </c>
    </row>
    <row r="12" spans="1:4" ht="16.5" customHeight="1">
      <c r="A12" s="311" t="s">
        <v>106</v>
      </c>
      <c r="B12" s="311"/>
      <c r="C12" s="14">
        <v>10</v>
      </c>
      <c r="D12" s="94">
        <v>18</v>
      </c>
    </row>
    <row r="13" spans="1:4" ht="16.5" customHeight="1">
      <c r="A13" s="311" t="s">
        <v>31</v>
      </c>
      <c r="B13" s="311"/>
      <c r="C13" s="14">
        <v>11</v>
      </c>
      <c r="D13" s="94">
        <v>56</v>
      </c>
    </row>
    <row r="14" spans="1:4" ht="16.5" customHeight="1">
      <c r="A14" s="311" t="s">
        <v>107</v>
      </c>
      <c r="B14" s="311"/>
      <c r="C14" s="14">
        <v>12</v>
      </c>
      <c r="D14" s="94">
        <v>122</v>
      </c>
    </row>
    <row r="15" spans="1:4" ht="16.5" customHeight="1">
      <c r="A15" s="311" t="s">
        <v>111</v>
      </c>
      <c r="B15" s="311"/>
      <c r="C15" s="14">
        <v>13</v>
      </c>
      <c r="D15" s="94">
        <v>17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 t="s">
        <v>208</v>
      </c>
      <c r="D23" s="313"/>
    </row>
    <row r="24" spans="1:4" ht="12.75">
      <c r="A24" s="69" t="s">
        <v>103</v>
      </c>
      <c r="B24" s="88"/>
      <c r="C24" s="244" t="s">
        <v>209</v>
      </c>
      <c r="D24" s="244"/>
    </row>
    <row r="25" spans="1:4" ht="12.75">
      <c r="A25" s="68" t="s">
        <v>104</v>
      </c>
      <c r="B25" s="89"/>
      <c r="C25" s="244" t="s">
        <v>210</v>
      </c>
      <c r="D25" s="244"/>
    </row>
    <row r="26" ht="15.75" customHeight="1"/>
    <row r="27" spans="3:4" ht="12.75" customHeight="1">
      <c r="C27" s="310" t="s">
        <v>211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&amp;L4B9322B2&amp;CФорма № 1-мзс, Підрозділ: Березівський районний суд Одеської області,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2018-03-28T07:45:37Z</cp:lastPrinted>
  <dcterms:created xsi:type="dcterms:W3CDTF">2004-04-20T14:33:35Z</dcterms:created>
  <dcterms:modified xsi:type="dcterms:W3CDTF">2019-10-28T07:52:56Z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1-мзс_00494_2.2019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4B9322B2</vt:lpwstr>
  </property>
  <property fmtid="{D5CDD505-2E9C-101B-9397-08002B2CF9AE}" pid="9" name="Підрозділ">
    <vt:lpwstr>Березівський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