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<sst xmlns="http://schemas.openxmlformats.org/spreadsheetml/2006/main" count="468" uniqueCount="404">
  <si>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</si>
  <si>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</si>
  <si>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</si>
  <si>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</si>
  <si>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 xml:space="preserve">за І півріччя 2014 року  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</si>
  <si>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</si>
  <si>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</si>
  <si>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</si>
  <si>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</si>
  <si>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</si>
  <si>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</si>
  <si>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</si>
  <si>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</si>
  <si>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</si>
  <si>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</si>
  <si>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</si>
  <si>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Березівський районний суд Одеської області </t>
  </si>
  <si>
    <t>(період)</t>
  </si>
  <si>
    <t xml:space="preserve">67300, вул.Миру,17, м.Березівка, Одеської області 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</si>
  <si>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</si>
  <si>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</si>
  <si>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</si>
  <si>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</si>
  <si>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</si>
  <si>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</si>
  <si>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</si>
  <si>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</si>
  <si>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</si>
  <si>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</si>
  <si>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</si>
  <si>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</si>
  <si>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</si>
  <si>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</si>
  <si>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</si>
  <si>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</si>
  <si>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</si>
  <si>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</si>
  <si>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</si>
  <si>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</si>
  <si>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</si>
  <si>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</si>
  <si>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</si>
  <si>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</si>
  <si>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</si>
  <si>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</si>
  <si>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</si>
  <si>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</si>
  <si>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</si>
  <si>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</si>
  <si>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</si>
  <si>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</si>
  <si>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</si>
  <si>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</si>
  <si>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</si>
  <si>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</si>
  <si>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</si>
  <si>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</si>
  <si>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</si>
  <si>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</si>
  <si>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</si>
  <si>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</si>
  <si>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</si>
  <si>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</si>
  <si>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</si>
  <si>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</si>
  <si>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</si>
  <si>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</si>
  <si>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</si>
  <si>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</si>
  <si>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</si>
  <si>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</si>
  <si>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</si>
  <si>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</si>
  <si>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</si>
  <si>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</si>
  <si>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</si>
  <si>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</si>
  <si>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</si>
  <si>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</si>
  <si>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</si>
  <si>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</si>
  <si>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</si>
  <si>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</si>
  <si>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</si>
  <si>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</si>
  <si>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</si>
  <si>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</si>
  <si>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</si>
  <si>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</si>
  <si>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</si>
  <si>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</si>
  <si>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</si>
  <si>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</si>
  <si>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</si>
  <si>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</si>
  <si>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</si>
  <si>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</si>
  <si>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</si>
  <si>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</si>
  <si>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</si>
  <si>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</si>
  <si>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</si>
  <si>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</si>
  <si>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</si>
  <si>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</si>
  <si>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</si>
  <si>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</si>
  <si>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</si>
  <si>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</si>
  <si>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</si>
  <si>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</si>
  <si>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</si>
  <si>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</si>
  <si>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</si>
  <si>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</si>
  <si>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</si>
  <si>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</si>
  <si>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</si>
  <si>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</si>
  <si>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</si>
  <si>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</si>
  <si>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</si>
  <si>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</si>
  <si>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</si>
  <si>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</si>
  <si>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</si>
  <si>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</si>
  <si>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</si>
  <si>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</si>
  <si>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</si>
  <si>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</si>
  <si>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</si>
  <si>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</si>
  <si>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</si>
  <si>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</si>
  <si>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</si>
  <si>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</si>
  <si>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</si>
  <si>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</si>
  <si>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</si>
  <si>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</si>
  <si>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</si>
  <si>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</si>
  <si>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</si>
  <si>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</si>
  <si>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</si>
  <si>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</si>
  <si>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</si>
  <si>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</si>
  <si>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</si>
  <si>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</si>
  <si>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</si>
  <si>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</si>
  <si>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</si>
  <si>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</si>
  <si>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</si>
  <si>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</si>
  <si>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</si>
  <si>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</si>
  <si>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</si>
  <si>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</si>
  <si>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</si>
  <si>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</si>
  <si>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</si>
  <si>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</si>
  <si>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</si>
  <si>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</si>
  <si>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</si>
  <si>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</si>
  <si>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</si>
  <si>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</si>
  <si>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</si>
  <si>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</si>
  <si>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</si>
  <si>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</si>
  <si>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</si>
  <si>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</si>
  <si>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</si>
  <si>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</si>
  <si>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</si>
  <si>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</si>
  <si>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</si>
  <si>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</si>
  <si>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</si>
  <si>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</si>
  <si>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</si>
  <si>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</si>
  <si>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</si>
  <si>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</si>
  <si>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</si>
  <si>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</si>
  <si>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</si>
  <si>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</si>
  <si>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</si>
  <si>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</si>
  <si>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</si>
  <si>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</si>
  <si>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</si>
  <si>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</si>
  <si>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</si>
  <si>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</si>
  <si>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</si>
  <si>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</si>
  <si>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</si>
  <si>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</si>
  <si>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</si>
  <si>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</si>
  <si>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</si>
  <si>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</si>
  <si>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</si>
  <si>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</si>
  <si>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</si>
  <si>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</si>
  <si>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</si>
  <si>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</si>
  <si>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</si>
  <si>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</si>
  <si>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</si>
  <si>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</si>
  <si>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</si>
  <si>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</si>
  <si>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</si>
  <si>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</si>
  <si>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</si>
  <si>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</si>
  <si>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</si>
  <si>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</si>
  <si>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</si>
  <si>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</si>
  <si>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</si>
  <si>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</si>
  <si>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</si>
  <si>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</si>
  <si>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</si>
  <si>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</si>
  <si>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</si>
  <si>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</si>
  <si>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</si>
  <si>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</si>
  <si>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</si>
  <si>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</si>
  <si>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</si>
  <si>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</si>
  <si>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</si>
  <si>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</si>
  <si>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</si>
  <si>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</si>
  <si>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</si>
  <si>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</si>
  <si>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</si>
  <si>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</si>
  <si>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</si>
  <si>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</si>
  <si>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</si>
  <si>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</si>
  <si>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</si>
  <si>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</si>
  <si>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</si>
  <si>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</si>
  <si>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</si>
  <si>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</si>
  <si>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</si>
  <si>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</si>
  <si>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</si>
  <si>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</si>
  <si>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</si>
  <si>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</si>
  <si>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</si>
  <si>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</si>
  <si>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</si>
  <si>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</si>
  <si>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</si>
  <si>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</si>
  <si>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</si>
  <si>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</si>
  <si>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</si>
  <si>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</si>
  <si>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</si>
  <si>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</si>
  <si>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</si>
  <si>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</si>
  <si>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</si>
  <si>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</si>
  <si>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</si>
  <si>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</si>
  <si>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</si>
  <si>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</si>
  <si>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</si>
  <si>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</si>
  <si>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</si>
  <si>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</si>
  <si>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</si>
  <si>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</si>
  <si>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</si>
  <si>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</si>
  <si>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</si>
  <si>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</si>
  <si>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</si>
  <si>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</si>
  <si>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</si>
  <si>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</si>
  <si>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</si>
  <si>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</si>
  <si>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</si>
  <si>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</si>
  <si>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</si>
  <si>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</si>
  <si>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</si>
  <si>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</si>
  <si>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</si>
  <si>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</si>
  <si>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</si>
  <si>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</si>
  <si>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</si>
  <si>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</si>
  <si>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</si>
  <si>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</si>
  <si>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</si>
  <si>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</si>
  <si>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</si>
  <si>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</si>
  <si>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</si>
  <si>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</si>
  <si>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</si>
  <si>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</si>
  <si>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</si>
  <si>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</si>
  <si>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</si>
  <si>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</si>
  <si>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</si>
  <si>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</si>
  <si>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</si>
  <si>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</si>
  <si>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</si>
  <si>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</si>
  <si>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</si>
  <si>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</si>
  <si>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</si>
  <si>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</si>
  <si>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</si>
  <si>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</si>
  <si>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</si>
  <si>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</si>
  <si>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</si>
  <si>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</si>
  <si>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</si>
  <si>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</si>
  <si>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</si>
  <si>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</si>
  <si>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</si>
  <si>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</si>
  <si>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</si>
  <si>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</si>
  <si>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</si>
  <si>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</si>
  <si>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</si>
  <si>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</si>
  <si>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</si>
  <si>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</si>
  <si>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</si>
  <si>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</si>
  <si>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</si>
  <si>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</si>
  <si>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</si>
  <si>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</si>
  <si>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</si>
  <si>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</si>
  <si>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</si>
  <si>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</si>
  <si>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</si>
  <si>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</si>
  <si>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</si>
  <si>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</si>
  <si>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</si>
  <si>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</si>
  <si>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</si>
  <si>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</si>
  <si>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</si>
  <si>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</si>
  <si>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</si>
  <si>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</si>
  <si>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</si>
  <si>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</si>
  <si>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</si>
  <si>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</si>
  <si>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</si>
  <si>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</si>
  <si>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</si>
  <si>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</si>
  <si>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</si>
  <si>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</si>
  <si>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</si>
  <si>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</si>
  <si>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</si>
  <si>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 xml:space="preserve">електронна пошта:  </t>
  </si>
  <si>
    <t>Залишок нерозглянутих подань на початок звітного періоду</t>
  </si>
  <si>
    <t xml:space="preserve">Л.С.Курта </t>
  </si>
  <si>
    <t xml:space="preserve">          (підпис, П.І.Б.)          </t>
  </si>
  <si>
    <t>Данилейчук Л.В.</t>
  </si>
  <si>
    <t>inbox@br.od.court.gov.ua</t>
  </si>
  <si>
    <t>з них задоволено</t>
  </si>
  <si>
    <t>телефон:(04856) 2-18-15</t>
  </si>
  <si>
    <t xml:space="preserve">факс: (04856) 2-16-04 </t>
  </si>
  <si>
    <t xml:space="preserve">11 ЛИПНЯ 2014  РОКУ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</si>
</sst>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4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&amp;L974747AB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3"/>
      <c r="B1" s="88" t="s">
        <v>30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28</v>
      </c>
      <c r="B2" s="89" t="s">
        <v>31</v>
      </c>
      <c r="C2" s="96" t="s">
        <v>41</v>
      </c>
      <c r="D2" s="96"/>
      <c r="E2" s="89" t="s">
        <v>44</v>
      </c>
      <c r="F2" s="100" t="s">
        <v>45</v>
      </c>
      <c r="G2" s="101"/>
      <c r="H2" s="103"/>
      <c r="I2" s="84" t="s">
        <v>49</v>
      </c>
      <c r="J2" s="81"/>
    </row>
    <row r="3" spans="1:10" ht="21.75" customHeight="1">
      <c r="A3" s="85"/>
      <c r="B3" s="90"/>
      <c r="C3" s="84" t="s">
        <v>42</v>
      </c>
      <c r="D3" s="84" t="s">
        <v>43</v>
      </c>
      <c r="E3" s="90"/>
      <c r="F3" s="84" t="s">
        <v>42</v>
      </c>
      <c r="G3" s="87" t="s">
        <v>46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47</v>
      </c>
      <c r="H4" s="84" t="s">
        <v>48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29</v>
      </c>
      <c r="B6" s="87" t="s">
        <v>32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33</v>
      </c>
      <c r="C7" s="102">
        <f>'розділ 2'!D66+'розділ 2'!E66</f>
        <v>23</v>
      </c>
      <c r="D7" s="102">
        <f>'розділ 2'!E66</f>
        <v>7</v>
      </c>
      <c r="E7" s="99"/>
      <c r="F7" s="102">
        <f>'розділ 2'!H66</f>
        <v>15</v>
      </c>
      <c r="G7" s="102">
        <f>'розділ 2'!I66</f>
        <v>11</v>
      </c>
      <c r="H7" s="99"/>
      <c r="I7" s="102">
        <f>'розділ 2'!O66</f>
        <v>8</v>
      </c>
      <c r="J7" s="81"/>
    </row>
    <row r="8" spans="1:10" ht="37.5" customHeight="1">
      <c r="A8" s="87">
        <v>2</v>
      </c>
      <c r="B8" s="92" t="s">
        <v>34</v>
      </c>
      <c r="C8" s="102">
        <f>'розділи 3, 4, 5'!E6+'розділи 3, 4, 5'!E7+'розділи 3, 4, 5'!F6+'розділи 3, 4, 5'!F7</f>
        <v>1</v>
      </c>
      <c r="D8" s="102">
        <f>'розділи 3, 4, 5'!F6+'розділи 3, 4, 5'!F7</f>
        <v>1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1</v>
      </c>
      <c r="J8" s="81"/>
    </row>
    <row r="9" spans="1:10" ht="27.75" customHeight="1">
      <c r="A9" s="87">
        <v>3</v>
      </c>
      <c r="B9" s="92" t="s">
        <v>35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36</v>
      </c>
      <c r="C10" s="99">
        <f>'розділ 8'!E15+'розділ 8'!F15</f>
        <v>1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1</v>
      </c>
      <c r="J10" s="81"/>
    </row>
    <row r="11" spans="1:10" ht="21" customHeight="1">
      <c r="A11" s="87">
        <v>5</v>
      </c>
      <c r="B11" s="92" t="s">
        <v>37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38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39</v>
      </c>
      <c r="C13" s="99">
        <f>'розділ 9'!D18+'розділ 9'!E18</f>
        <v>2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2</v>
      </c>
      <c r="J13" s="81"/>
    </row>
    <row r="14" spans="1:10" ht="19.5" customHeight="1">
      <c r="A14" s="87">
        <v>8</v>
      </c>
      <c r="B14" s="93" t="s">
        <v>40</v>
      </c>
      <c r="C14" s="105">
        <f aca="true" t="shared" si="0" ref="C14:I14">C7+C8+C9+C10+C11+C12+C13</f>
        <v>27</v>
      </c>
      <c r="D14" s="105">
        <f t="shared" si="0"/>
        <v>8</v>
      </c>
      <c r="E14" s="105">
        <f t="shared" si="0"/>
        <v>0</v>
      </c>
      <c r="F14" s="105">
        <f t="shared" si="0"/>
        <v>15</v>
      </c>
      <c r="G14" s="105">
        <f t="shared" si="0"/>
        <v>11</v>
      </c>
      <c r="H14" s="105">
        <f t="shared" si="0"/>
        <v>0</v>
      </c>
      <c r="I14" s="105">
        <f t="shared" si="0"/>
        <v>12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&amp;L974747AB&amp;CФорма № 1, Підрозділ: Березівський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51</v>
      </c>
      <c r="B2" s="107"/>
      <c r="C2" s="118" t="s">
        <v>116</v>
      </c>
      <c r="D2" s="122" t="s">
        <v>165</v>
      </c>
      <c r="E2" s="122" t="s">
        <v>166</v>
      </c>
      <c r="F2" s="124" t="s">
        <v>167</v>
      </c>
      <c r="G2" s="127"/>
      <c r="H2" s="129" t="s">
        <v>169</v>
      </c>
      <c r="I2" s="130"/>
      <c r="J2" s="130"/>
      <c r="K2" s="130"/>
      <c r="L2" s="130"/>
      <c r="M2" s="130"/>
      <c r="N2" s="132"/>
      <c r="O2" s="133" t="s">
        <v>49</v>
      </c>
      <c r="P2" s="124" t="s">
        <v>177</v>
      </c>
      <c r="Q2" s="127"/>
      <c r="R2" s="136" t="s">
        <v>178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42</v>
      </c>
      <c r="I3" s="131" t="s">
        <v>170</v>
      </c>
      <c r="J3" s="131"/>
      <c r="K3" s="131"/>
      <c r="L3" s="131"/>
      <c r="M3" s="131"/>
      <c r="N3" s="131"/>
      <c r="O3" s="134"/>
      <c r="P3" s="125"/>
      <c r="Q3" s="128"/>
      <c r="R3" s="136" t="s">
        <v>179</v>
      </c>
      <c r="S3" s="138"/>
      <c r="T3" s="126" t="s">
        <v>181</v>
      </c>
      <c r="U3" s="126" t="s">
        <v>182</v>
      </c>
      <c r="V3" s="126" t="s">
        <v>183</v>
      </c>
      <c r="W3" s="126" t="s">
        <v>184</v>
      </c>
      <c r="X3" s="126" t="s">
        <v>185</v>
      </c>
      <c r="Y3" s="126" t="s">
        <v>186</v>
      </c>
      <c r="Z3" s="81"/>
    </row>
    <row r="4" spans="1:26" ht="12.75">
      <c r="A4" s="108"/>
      <c r="B4" s="108"/>
      <c r="C4" s="119"/>
      <c r="D4" s="122"/>
      <c r="E4" s="122"/>
      <c r="F4" s="126" t="s">
        <v>42</v>
      </c>
      <c r="G4" s="118" t="s">
        <v>168</v>
      </c>
      <c r="H4" s="122"/>
      <c r="I4" s="126" t="s">
        <v>171</v>
      </c>
      <c r="J4" s="126" t="s">
        <v>172</v>
      </c>
      <c r="K4" s="118" t="s">
        <v>173</v>
      </c>
      <c r="L4" s="126" t="s">
        <v>174</v>
      </c>
      <c r="M4" s="126" t="s">
        <v>175</v>
      </c>
      <c r="N4" s="126" t="s">
        <v>176</v>
      </c>
      <c r="O4" s="134"/>
      <c r="P4" s="126" t="s">
        <v>42</v>
      </c>
      <c r="Q4" s="118" t="s">
        <v>168</v>
      </c>
      <c r="R4" s="118" t="s">
        <v>42</v>
      </c>
      <c r="S4" s="118" t="s">
        <v>180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29</v>
      </c>
      <c r="B8" s="112" t="s">
        <v>32</v>
      </c>
      <c r="C8" s="112" t="s">
        <v>117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52</v>
      </c>
      <c r="C9" s="121" t="s">
        <v>118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31.5">
      <c r="A10" s="111">
        <v>2</v>
      </c>
      <c r="B10" s="113" t="s">
        <v>53</v>
      </c>
      <c r="C10" s="121" t="s">
        <v>119</v>
      </c>
      <c r="D10" s="123">
        <v>1</v>
      </c>
      <c r="E10" s="123">
        <v>2</v>
      </c>
      <c r="F10" s="123">
        <v>3</v>
      </c>
      <c r="G10" s="123"/>
      <c r="H10" s="123">
        <v>2</v>
      </c>
      <c r="I10" s="123"/>
      <c r="J10" s="123"/>
      <c r="K10" s="123"/>
      <c r="L10" s="123">
        <v>1</v>
      </c>
      <c r="M10" s="123"/>
      <c r="N10" s="123">
        <v>1</v>
      </c>
      <c r="O10" s="123">
        <v>1</v>
      </c>
      <c r="P10" s="123">
        <v>1</v>
      </c>
      <c r="Q10" s="123"/>
      <c r="R10" s="123"/>
      <c r="S10" s="123"/>
      <c r="T10" s="110"/>
      <c r="U10" s="110"/>
      <c r="V10" s="110"/>
      <c r="W10" s="110">
        <v>1</v>
      </c>
      <c r="X10" s="110"/>
      <c r="Y10" s="110">
        <v>1</v>
      </c>
      <c r="Z10" s="139"/>
    </row>
    <row r="11" spans="1:26" ht="12.75">
      <c r="A11" s="111">
        <v>3</v>
      </c>
      <c r="B11" s="114" t="s">
        <v>54</v>
      </c>
      <c r="C11" s="110" t="s">
        <v>120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55</v>
      </c>
      <c r="C12" s="110" t="s">
        <v>121</v>
      </c>
      <c r="D12" s="123"/>
      <c r="E12" s="123">
        <v>1</v>
      </c>
      <c r="F12" s="123">
        <v>1</v>
      </c>
      <c r="G12" s="123"/>
      <c r="H12" s="123"/>
      <c r="I12" s="123"/>
      <c r="J12" s="123"/>
      <c r="K12" s="123"/>
      <c r="L12" s="123"/>
      <c r="M12" s="123"/>
      <c r="N12" s="123"/>
      <c r="O12" s="123">
        <v>1</v>
      </c>
      <c r="P12" s="123">
        <v>1</v>
      </c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56</v>
      </c>
      <c r="C13" s="110" t="s">
        <v>122</v>
      </c>
      <c r="D13" s="123">
        <v>1</v>
      </c>
      <c r="E13" s="123">
        <v>1</v>
      </c>
      <c r="F13" s="123">
        <v>2</v>
      </c>
      <c r="G13" s="123"/>
      <c r="H13" s="123">
        <v>2</v>
      </c>
      <c r="I13" s="123"/>
      <c r="J13" s="123"/>
      <c r="K13" s="123"/>
      <c r="L13" s="123">
        <v>1</v>
      </c>
      <c r="M13" s="123"/>
      <c r="N13" s="123">
        <v>1</v>
      </c>
      <c r="O13" s="123"/>
      <c r="P13" s="123"/>
      <c r="Q13" s="123"/>
      <c r="R13" s="123"/>
      <c r="S13" s="123"/>
      <c r="T13" s="110"/>
      <c r="U13" s="110"/>
      <c r="V13" s="110"/>
      <c r="W13" s="110">
        <v>1</v>
      </c>
      <c r="X13" s="110"/>
      <c r="Y13" s="110">
        <v>1</v>
      </c>
      <c r="Z13" s="81"/>
    </row>
    <row r="14" spans="1:26" ht="12.75">
      <c r="A14" s="111">
        <v>6</v>
      </c>
      <c r="B14" s="114" t="s">
        <v>57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21">
      <c r="A15" s="111">
        <v>7</v>
      </c>
      <c r="B15" s="113" t="s">
        <v>58</v>
      </c>
      <c r="C15" s="121" t="s">
        <v>123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59</v>
      </c>
      <c r="C16" s="110" t="s">
        <v>124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60</v>
      </c>
      <c r="C17" s="110" t="s">
        <v>125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21">
      <c r="A18" s="111">
        <v>10</v>
      </c>
      <c r="B18" s="113" t="s">
        <v>61</v>
      </c>
      <c r="C18" s="121" t="s">
        <v>126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62</v>
      </c>
      <c r="C19" s="110" t="s">
        <v>127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31.5">
      <c r="A20" s="111">
        <v>12</v>
      </c>
      <c r="B20" s="115" t="s">
        <v>63</v>
      </c>
      <c r="C20" s="121" t="s">
        <v>128</v>
      </c>
      <c r="D20" s="123"/>
      <c r="E20" s="123">
        <v>1</v>
      </c>
      <c r="F20" s="123">
        <v>1</v>
      </c>
      <c r="G20" s="123"/>
      <c r="H20" s="123">
        <v>1</v>
      </c>
      <c r="I20" s="123"/>
      <c r="J20" s="123">
        <v>1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>
        <v>1</v>
      </c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64</v>
      </c>
      <c r="C21" s="110" t="s">
        <v>129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22.5">
      <c r="A22" s="111">
        <v>14</v>
      </c>
      <c r="B22" s="114" t="s">
        <v>65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66</v>
      </c>
      <c r="C23" s="110" t="s">
        <v>130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67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21">
      <c r="A25" s="111">
        <v>17</v>
      </c>
      <c r="B25" s="115" t="s">
        <v>68</v>
      </c>
      <c r="C25" s="121" t="s">
        <v>131</v>
      </c>
      <c r="D25" s="123">
        <v>12</v>
      </c>
      <c r="E25" s="123">
        <v>2</v>
      </c>
      <c r="F25" s="123">
        <v>26</v>
      </c>
      <c r="G25" s="123"/>
      <c r="H25" s="123">
        <v>9</v>
      </c>
      <c r="I25" s="123">
        <v>9</v>
      </c>
      <c r="J25" s="123"/>
      <c r="K25" s="123"/>
      <c r="L25" s="123"/>
      <c r="M25" s="123"/>
      <c r="N25" s="123"/>
      <c r="O25" s="123">
        <v>5</v>
      </c>
      <c r="P25" s="123">
        <v>11</v>
      </c>
      <c r="Q25" s="123"/>
      <c r="R25" s="123">
        <v>15</v>
      </c>
      <c r="S25" s="123"/>
      <c r="T25" s="110"/>
      <c r="U25" s="110"/>
      <c r="V25" s="110"/>
      <c r="W25" s="110"/>
      <c r="X25" s="110"/>
      <c r="Y25" s="110"/>
      <c r="Z25" s="81"/>
    </row>
    <row r="26" spans="1:26" ht="12.75">
      <c r="A26" s="111">
        <v>18</v>
      </c>
      <c r="B26" s="114" t="s">
        <v>69</v>
      </c>
      <c r="C26" s="110" t="s">
        <v>132</v>
      </c>
      <c r="D26" s="123">
        <v>7</v>
      </c>
      <c r="E26" s="123"/>
      <c r="F26" s="123">
        <v>7</v>
      </c>
      <c r="G26" s="123"/>
      <c r="H26" s="123">
        <v>5</v>
      </c>
      <c r="I26" s="123">
        <v>5</v>
      </c>
      <c r="J26" s="123"/>
      <c r="K26" s="123"/>
      <c r="L26" s="123"/>
      <c r="M26" s="123"/>
      <c r="N26" s="123"/>
      <c r="O26" s="123">
        <v>2</v>
      </c>
      <c r="P26" s="123">
        <v>2</v>
      </c>
      <c r="Q26" s="123"/>
      <c r="R26" s="123">
        <v>5</v>
      </c>
      <c r="S26" s="123"/>
      <c r="T26" s="110"/>
      <c r="U26" s="110"/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70</v>
      </c>
      <c r="C27" s="110" t="s">
        <v>133</v>
      </c>
      <c r="D27" s="123">
        <v>2</v>
      </c>
      <c r="E27" s="123">
        <v>1</v>
      </c>
      <c r="F27" s="123">
        <v>9</v>
      </c>
      <c r="G27" s="123"/>
      <c r="H27" s="123">
        <v>1</v>
      </c>
      <c r="I27" s="123">
        <v>1</v>
      </c>
      <c r="J27" s="123"/>
      <c r="K27" s="123"/>
      <c r="L27" s="123"/>
      <c r="M27" s="123"/>
      <c r="N27" s="123"/>
      <c r="O27" s="123">
        <v>2</v>
      </c>
      <c r="P27" s="123">
        <v>8</v>
      </c>
      <c r="Q27" s="123"/>
      <c r="R27" s="123">
        <v>1</v>
      </c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71</v>
      </c>
      <c r="C28" s="110" t="s">
        <v>134</v>
      </c>
      <c r="D28" s="123">
        <v>3</v>
      </c>
      <c r="E28" s="123"/>
      <c r="F28" s="123">
        <v>9</v>
      </c>
      <c r="G28" s="123"/>
      <c r="H28" s="123">
        <v>3</v>
      </c>
      <c r="I28" s="123">
        <v>3</v>
      </c>
      <c r="J28" s="123"/>
      <c r="K28" s="123"/>
      <c r="L28" s="123"/>
      <c r="M28" s="123"/>
      <c r="N28" s="123"/>
      <c r="O28" s="123"/>
      <c r="P28" s="123"/>
      <c r="Q28" s="123"/>
      <c r="R28" s="123">
        <v>9</v>
      </c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72</v>
      </c>
      <c r="C29" s="110" t="s">
        <v>135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73</v>
      </c>
      <c r="C30" s="110" t="s">
        <v>136</v>
      </c>
      <c r="D30" s="123"/>
      <c r="E30" s="123">
        <v>1</v>
      </c>
      <c r="F30" s="123">
        <v>1</v>
      </c>
      <c r="G30" s="123"/>
      <c r="H30" s="123"/>
      <c r="I30" s="123"/>
      <c r="J30" s="123"/>
      <c r="K30" s="123"/>
      <c r="L30" s="123"/>
      <c r="M30" s="123"/>
      <c r="N30" s="123"/>
      <c r="O30" s="123">
        <v>1</v>
      </c>
      <c r="P30" s="123">
        <v>1</v>
      </c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22.5">
      <c r="A31" s="111">
        <v>23</v>
      </c>
      <c r="B31" s="114" t="s">
        <v>74</v>
      </c>
      <c r="C31" s="110" t="s">
        <v>137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31.5">
      <c r="A32" s="111">
        <v>24</v>
      </c>
      <c r="B32" s="113" t="s">
        <v>75</v>
      </c>
      <c r="C32" s="121" t="s">
        <v>138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76</v>
      </c>
      <c r="C33" s="110" t="s">
        <v>139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22.5">
      <c r="A34" s="111">
        <v>26</v>
      </c>
      <c r="B34" s="114" t="s">
        <v>77</v>
      </c>
      <c r="C34" s="110" t="s">
        <v>140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21">
      <c r="A35" s="111">
        <v>27</v>
      </c>
      <c r="B35" s="113" t="s">
        <v>78</v>
      </c>
      <c r="C35" s="121" t="s">
        <v>141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21">
      <c r="A36" s="111">
        <v>28</v>
      </c>
      <c r="B36" s="115" t="s">
        <v>79</v>
      </c>
      <c r="C36" s="121" t="s">
        <v>142</v>
      </c>
      <c r="D36" s="123"/>
      <c r="E36" s="123">
        <v>1</v>
      </c>
      <c r="F36" s="123">
        <v>1</v>
      </c>
      <c r="G36" s="123"/>
      <c r="H36" s="123">
        <v>1</v>
      </c>
      <c r="I36" s="123">
        <v>1</v>
      </c>
      <c r="J36" s="123"/>
      <c r="K36" s="123"/>
      <c r="L36" s="123"/>
      <c r="M36" s="123"/>
      <c r="N36" s="123"/>
      <c r="O36" s="123"/>
      <c r="P36" s="123"/>
      <c r="Q36" s="123"/>
      <c r="R36" s="123">
        <v>1</v>
      </c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80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81</v>
      </c>
      <c r="C38" s="110" t="s">
        <v>143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82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83</v>
      </c>
      <c r="C40" s="121" t="s">
        <v>144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21">
      <c r="A41" s="111">
        <v>33</v>
      </c>
      <c r="B41" s="113" t="s">
        <v>84</v>
      </c>
      <c r="C41" s="121" t="s">
        <v>145</v>
      </c>
      <c r="D41" s="123"/>
      <c r="E41" s="123">
        <v>1</v>
      </c>
      <c r="F41" s="123">
        <v>1</v>
      </c>
      <c r="G41" s="123"/>
      <c r="H41" s="123"/>
      <c r="I41" s="123"/>
      <c r="J41" s="123"/>
      <c r="K41" s="123"/>
      <c r="L41" s="123"/>
      <c r="M41" s="123"/>
      <c r="N41" s="123"/>
      <c r="O41" s="123">
        <v>1</v>
      </c>
      <c r="P41" s="123">
        <v>1</v>
      </c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33.75">
      <c r="A42" s="111">
        <v>34</v>
      </c>
      <c r="B42" s="114" t="s">
        <v>85</v>
      </c>
      <c r="C42" s="110" t="s">
        <v>146</v>
      </c>
      <c r="D42" s="123"/>
      <c r="E42" s="123">
        <v>1</v>
      </c>
      <c r="F42" s="123">
        <v>1</v>
      </c>
      <c r="G42" s="123"/>
      <c r="H42" s="123"/>
      <c r="I42" s="123"/>
      <c r="J42" s="123"/>
      <c r="K42" s="123"/>
      <c r="L42" s="123"/>
      <c r="M42" s="123"/>
      <c r="N42" s="123"/>
      <c r="O42" s="123">
        <v>1</v>
      </c>
      <c r="P42" s="123">
        <v>1</v>
      </c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86</v>
      </c>
      <c r="C43" s="110" t="s">
        <v>147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21">
      <c r="A44" s="111">
        <v>36</v>
      </c>
      <c r="B44" s="113" t="s">
        <v>87</v>
      </c>
      <c r="C44" s="121" t="s">
        <v>148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88</v>
      </c>
      <c r="C45" s="110" t="s">
        <v>149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31.5">
      <c r="A46" s="111">
        <v>38</v>
      </c>
      <c r="B46" s="113" t="s">
        <v>89</v>
      </c>
      <c r="C46" s="121" t="s">
        <v>150</v>
      </c>
      <c r="D46" s="123">
        <v>1</v>
      </c>
      <c r="E46" s="123"/>
      <c r="F46" s="123">
        <v>1</v>
      </c>
      <c r="G46" s="123"/>
      <c r="H46" s="123">
        <v>1</v>
      </c>
      <c r="I46" s="123">
        <v>1</v>
      </c>
      <c r="J46" s="123"/>
      <c r="K46" s="123"/>
      <c r="L46" s="123"/>
      <c r="M46" s="123"/>
      <c r="N46" s="123"/>
      <c r="O46" s="123"/>
      <c r="P46" s="123"/>
      <c r="Q46" s="123"/>
      <c r="R46" s="123">
        <v>1</v>
      </c>
      <c r="S46" s="123"/>
      <c r="T46" s="110"/>
      <c r="U46" s="110"/>
      <c r="V46" s="110"/>
      <c r="W46" s="110"/>
      <c r="X46" s="110"/>
      <c r="Y46" s="110"/>
      <c r="Z46" s="59"/>
    </row>
    <row r="47" spans="1:26" ht="31.5">
      <c r="A47" s="111">
        <v>39</v>
      </c>
      <c r="B47" s="113" t="s">
        <v>90</v>
      </c>
      <c r="C47" s="121" t="s">
        <v>151</v>
      </c>
      <c r="D47" s="123">
        <v>1</v>
      </c>
      <c r="E47" s="123"/>
      <c r="F47" s="123">
        <v>1</v>
      </c>
      <c r="G47" s="123"/>
      <c r="H47" s="123">
        <v>1</v>
      </c>
      <c r="I47" s="123">
        <v>1</v>
      </c>
      <c r="J47" s="123"/>
      <c r="K47" s="123"/>
      <c r="L47" s="123"/>
      <c r="M47" s="123"/>
      <c r="N47" s="123"/>
      <c r="O47" s="123"/>
      <c r="P47" s="123"/>
      <c r="Q47" s="123"/>
      <c r="R47" s="123">
        <v>1</v>
      </c>
      <c r="S47" s="123"/>
      <c r="T47" s="110"/>
      <c r="U47" s="110"/>
      <c r="V47" s="110"/>
      <c r="W47" s="110"/>
      <c r="X47" s="110"/>
      <c r="Y47" s="110"/>
      <c r="Z47" s="59"/>
    </row>
    <row r="48" spans="1:26" ht="45">
      <c r="A48" s="111">
        <v>40</v>
      </c>
      <c r="B48" s="117" t="s">
        <v>91</v>
      </c>
      <c r="C48" s="110" t="s">
        <v>152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45">
      <c r="A49" s="111">
        <v>41</v>
      </c>
      <c r="B49" s="114" t="s">
        <v>92</v>
      </c>
      <c r="C49" s="110" t="s">
        <v>153</v>
      </c>
      <c r="D49" s="123">
        <v>1</v>
      </c>
      <c r="E49" s="123"/>
      <c r="F49" s="123">
        <v>1</v>
      </c>
      <c r="G49" s="123"/>
      <c r="H49" s="123">
        <v>1</v>
      </c>
      <c r="I49" s="123">
        <v>1</v>
      </c>
      <c r="J49" s="123"/>
      <c r="K49" s="123"/>
      <c r="L49" s="123"/>
      <c r="M49" s="123"/>
      <c r="N49" s="123"/>
      <c r="O49" s="123"/>
      <c r="P49" s="123"/>
      <c r="Q49" s="123"/>
      <c r="R49" s="123">
        <v>1</v>
      </c>
      <c r="S49" s="123"/>
      <c r="T49" s="110"/>
      <c r="U49" s="110"/>
      <c r="V49" s="110"/>
      <c r="W49" s="110"/>
      <c r="X49" s="110"/>
      <c r="Y49" s="110"/>
      <c r="Z49" s="59"/>
    </row>
    <row r="50" spans="1:26" ht="22.5">
      <c r="A50" s="111">
        <v>42</v>
      </c>
      <c r="B50" s="114" t="s">
        <v>93</v>
      </c>
      <c r="C50" s="110" t="s">
        <v>154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31.5">
      <c r="A51" s="111">
        <v>43</v>
      </c>
      <c r="B51" s="113" t="s">
        <v>94</v>
      </c>
      <c r="C51" s="121" t="s">
        <v>155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22.5">
      <c r="A52" s="111">
        <v>44</v>
      </c>
      <c r="B52" s="117" t="s">
        <v>95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42">
      <c r="A53" s="111">
        <v>45</v>
      </c>
      <c r="B53" s="113" t="s">
        <v>96</v>
      </c>
      <c r="C53" s="121" t="s">
        <v>156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22.5">
      <c r="A54" s="111">
        <v>46</v>
      </c>
      <c r="B54" s="114" t="s">
        <v>97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31.5">
      <c r="A55" s="111">
        <v>47</v>
      </c>
      <c r="B55" s="113" t="s">
        <v>98</v>
      </c>
      <c r="C55" s="121" t="s">
        <v>157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31.5">
      <c r="A56" s="111">
        <v>48</v>
      </c>
      <c r="B56" s="115" t="s">
        <v>99</v>
      </c>
      <c r="C56" s="121" t="s">
        <v>158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10"/>
      <c r="U56" s="110"/>
      <c r="V56" s="110"/>
      <c r="W56" s="110"/>
      <c r="X56" s="110"/>
      <c r="Y56" s="110"/>
      <c r="Z56" s="59"/>
    </row>
    <row r="57" spans="1:26" ht="12.75">
      <c r="A57" s="111">
        <v>49</v>
      </c>
      <c r="B57" s="117" t="s">
        <v>100</v>
      </c>
      <c r="C57" s="110" t="s">
        <v>159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101</v>
      </c>
      <c r="C58" s="110" t="s">
        <v>160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102</v>
      </c>
      <c r="C59" s="110" t="s">
        <v>161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22.5">
      <c r="A60" s="111">
        <v>52</v>
      </c>
      <c r="B60" s="117" t="s">
        <v>103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22.5">
      <c r="A61" s="111">
        <v>53</v>
      </c>
      <c r="B61" s="117" t="s">
        <v>104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31.5">
      <c r="A62" s="111">
        <v>54</v>
      </c>
      <c r="B62" s="113" t="s">
        <v>105</v>
      </c>
      <c r="C62" s="121" t="s">
        <v>162</v>
      </c>
      <c r="D62" s="123">
        <v>2</v>
      </c>
      <c r="E62" s="123"/>
      <c r="F62" s="123">
        <v>2</v>
      </c>
      <c r="G62" s="123"/>
      <c r="H62" s="123">
        <v>1</v>
      </c>
      <c r="I62" s="123"/>
      <c r="J62" s="123">
        <v>1</v>
      </c>
      <c r="K62" s="123"/>
      <c r="L62" s="123"/>
      <c r="M62" s="123"/>
      <c r="N62" s="123"/>
      <c r="O62" s="123">
        <v>1</v>
      </c>
      <c r="P62" s="123">
        <v>1</v>
      </c>
      <c r="Q62" s="123"/>
      <c r="R62" s="123"/>
      <c r="S62" s="123"/>
      <c r="T62" s="110"/>
      <c r="U62" s="110">
        <v>1</v>
      </c>
      <c r="V62" s="110"/>
      <c r="W62" s="110"/>
      <c r="X62" s="110"/>
      <c r="Y62" s="110"/>
      <c r="Z62" s="81"/>
    </row>
    <row r="63" spans="1:26" ht="21">
      <c r="A63" s="111">
        <v>55</v>
      </c>
      <c r="B63" s="113" t="s">
        <v>106</v>
      </c>
      <c r="C63" s="121" t="s">
        <v>163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21">
      <c r="A64" s="111">
        <v>56</v>
      </c>
      <c r="B64" s="113" t="s">
        <v>107</v>
      </c>
      <c r="C64" s="121" t="s">
        <v>164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108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31.5">
      <c r="A66" s="111">
        <v>58</v>
      </c>
      <c r="B66" s="113" t="s">
        <v>109</v>
      </c>
      <c r="C66" s="121"/>
      <c r="D66" s="140">
        <f aca="true" t="shared" si="0" ref="D66:Y66">D9+D10+D15+D18+D20+D25+D32+D35+D36+D40+D41+D44+D46+D51+D53+D55+D56+D62+D63+D64+D65</f>
        <v>16</v>
      </c>
      <c r="E66" s="140">
        <f t="shared" si="0"/>
        <v>7</v>
      </c>
      <c r="F66" s="140">
        <f t="shared" si="0"/>
        <v>35</v>
      </c>
      <c r="G66" s="140">
        <f t="shared" si="0"/>
        <v>0</v>
      </c>
      <c r="H66" s="140">
        <f t="shared" si="0"/>
        <v>15</v>
      </c>
      <c r="I66" s="140">
        <f t="shared" si="0"/>
        <v>11</v>
      </c>
      <c r="J66" s="140">
        <f t="shared" si="0"/>
        <v>2</v>
      </c>
      <c r="K66" s="140">
        <f t="shared" si="0"/>
        <v>0</v>
      </c>
      <c r="L66" s="140">
        <f t="shared" si="0"/>
        <v>1</v>
      </c>
      <c r="M66" s="140">
        <f t="shared" si="0"/>
        <v>0</v>
      </c>
      <c r="N66" s="140">
        <f t="shared" si="0"/>
        <v>1</v>
      </c>
      <c r="O66" s="140">
        <f t="shared" si="0"/>
        <v>8</v>
      </c>
      <c r="P66" s="140">
        <f t="shared" si="0"/>
        <v>14</v>
      </c>
      <c r="Q66" s="140">
        <f t="shared" si="0"/>
        <v>0</v>
      </c>
      <c r="R66" s="140">
        <f t="shared" si="0"/>
        <v>17</v>
      </c>
      <c r="S66" s="140">
        <f t="shared" si="0"/>
        <v>0</v>
      </c>
      <c r="T66" s="140">
        <f t="shared" si="0"/>
        <v>0</v>
      </c>
      <c r="U66" s="140">
        <f t="shared" si="0"/>
        <v>2</v>
      </c>
      <c r="V66" s="140">
        <f t="shared" si="0"/>
        <v>0</v>
      </c>
      <c r="W66" s="140">
        <f t="shared" si="0"/>
        <v>1</v>
      </c>
      <c r="X66" s="140">
        <f t="shared" si="0"/>
        <v>0</v>
      </c>
      <c r="Y66" s="140">
        <f t="shared" si="0"/>
        <v>1</v>
      </c>
      <c r="Z66" s="59"/>
    </row>
    <row r="67" spans="1:26" ht="22.5">
      <c r="A67" s="111">
        <v>59</v>
      </c>
      <c r="B67" s="114" t="s">
        <v>110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22.5">
      <c r="A68" s="111">
        <v>60</v>
      </c>
      <c r="B68" s="114" t="s">
        <v>111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22.5">
      <c r="A69" s="111">
        <v>61</v>
      </c>
      <c r="B69" s="114" t="s">
        <v>112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113</v>
      </c>
      <c r="C70" s="110"/>
      <c r="D70" s="123">
        <v>1</v>
      </c>
      <c r="E70" s="123"/>
      <c r="F70" s="123">
        <v>1</v>
      </c>
      <c r="G70" s="123"/>
      <c r="H70" s="123">
        <v>1</v>
      </c>
      <c r="I70" s="123">
        <v>1</v>
      </c>
      <c r="J70" s="123"/>
      <c r="K70" s="123"/>
      <c r="L70" s="123"/>
      <c r="M70" s="123"/>
      <c r="N70" s="123"/>
      <c r="O70" s="123"/>
      <c r="P70" s="123"/>
      <c r="Q70" s="123"/>
      <c r="R70" s="123">
        <v>1</v>
      </c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114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22.5">
      <c r="A72" s="111">
        <v>64</v>
      </c>
      <c r="B72" s="114" t="s">
        <v>115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&amp;L974747AB&amp;CФорма № 1, Підрозділ: Березівський районний суд Одеської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41" t="s">
        <v>187</v>
      </c>
      <c r="B1" s="141"/>
      <c r="C1" s="141"/>
      <c r="D1" s="141"/>
      <c r="E1" s="83"/>
    </row>
    <row r="2" spans="1:6" ht="29.25" customHeight="1">
      <c r="A2" s="142" t="s">
        <v>51</v>
      </c>
      <c r="B2" s="144" t="s">
        <v>31</v>
      </c>
      <c r="C2" s="153"/>
      <c r="D2" s="159"/>
      <c r="E2" s="164" t="s">
        <v>215</v>
      </c>
      <c r="F2" s="81"/>
    </row>
    <row r="3" spans="1:10" ht="20.25" customHeight="1">
      <c r="A3" s="111">
        <v>1</v>
      </c>
      <c r="B3" s="145" t="s">
        <v>188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189</v>
      </c>
      <c r="C4" s="149" t="s">
        <v>211</v>
      </c>
      <c r="D4" s="161"/>
      <c r="E4" s="165">
        <v>2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212</v>
      </c>
      <c r="D5" s="117" t="s">
        <v>213</v>
      </c>
      <c r="E5" s="165">
        <v>2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214</v>
      </c>
      <c r="E6" s="165"/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190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191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192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193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194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195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196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197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198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199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200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201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202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203</v>
      </c>
      <c r="C20" s="151"/>
      <c r="D20" s="151"/>
      <c r="E20" s="123"/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204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205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206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207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208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209</v>
      </c>
      <c r="C26" s="154"/>
      <c r="D26" s="160"/>
      <c r="E26" s="165">
        <v>4</v>
      </c>
      <c r="F26" s="81"/>
      <c r="G26" s="170"/>
      <c r="H26" s="170"/>
    </row>
    <row r="27" spans="1:8" ht="18" customHeight="1">
      <c r="A27" s="111">
        <v>25</v>
      </c>
      <c r="B27" s="151" t="s">
        <v>210</v>
      </c>
      <c r="C27" s="151"/>
      <c r="D27" s="151"/>
      <c r="E27" s="123"/>
      <c r="F27" s="81"/>
      <c r="G27" s="170"/>
      <c r="H27" s="170"/>
    </row>
    <row r="28" spans="1:5" ht="1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&amp;L974747AB&amp;CФорма № 1, Підрозділ: Березівський районний суд Одеської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7" sqref="A17:R17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71" t="s">
        <v>216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51</v>
      </c>
      <c r="B2" s="182" t="s">
        <v>223</v>
      </c>
      <c r="C2" s="194"/>
      <c r="D2" s="203"/>
      <c r="E2" s="118" t="s">
        <v>237</v>
      </c>
      <c r="F2" s="118" t="s">
        <v>243</v>
      </c>
      <c r="G2" s="213" t="s">
        <v>245</v>
      </c>
      <c r="H2" s="222"/>
      <c r="I2" s="222"/>
      <c r="J2" s="222"/>
      <c r="K2" s="218"/>
      <c r="L2" s="118" t="s">
        <v>264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42</v>
      </c>
      <c r="H3" s="213" t="s">
        <v>249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250</v>
      </c>
      <c r="I4" s="112" t="s">
        <v>253</v>
      </c>
      <c r="J4" s="112" t="s">
        <v>257</v>
      </c>
      <c r="K4" s="112" t="s">
        <v>260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29</v>
      </c>
      <c r="B5" s="185" t="s">
        <v>32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224</v>
      </c>
      <c r="C6" s="198"/>
      <c r="D6" s="207"/>
      <c r="E6" s="165"/>
      <c r="F6" s="165">
        <v>1</v>
      </c>
      <c r="G6" s="165"/>
      <c r="H6" s="165"/>
      <c r="I6" s="165"/>
      <c r="J6" s="165"/>
      <c r="K6" s="165"/>
      <c r="L6" s="165">
        <v>1</v>
      </c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225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218</v>
      </c>
      <c r="B10" s="118" t="s">
        <v>226</v>
      </c>
      <c r="C10" s="118" t="s">
        <v>235</v>
      </c>
      <c r="D10" s="118" t="s">
        <v>236</v>
      </c>
      <c r="E10" s="118" t="s">
        <v>238</v>
      </c>
      <c r="F10" s="118" t="s">
        <v>244</v>
      </c>
      <c r="G10" s="118" t="s">
        <v>246</v>
      </c>
      <c r="H10" s="118" t="s">
        <v>251</v>
      </c>
      <c r="I10" s="118" t="s">
        <v>254</v>
      </c>
      <c r="J10" s="118" t="s">
        <v>258</v>
      </c>
      <c r="K10" s="118" t="s">
        <v>261</v>
      </c>
      <c r="L10" s="118" t="s">
        <v>265</v>
      </c>
      <c r="M10" s="118" t="s">
        <v>267</v>
      </c>
      <c r="N10" s="118" t="s">
        <v>269</v>
      </c>
      <c r="O10" s="126" t="s">
        <v>271</v>
      </c>
      <c r="P10" s="136" t="s">
        <v>274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42</v>
      </c>
      <c r="Q11" s="136" t="s">
        <v>249</v>
      </c>
      <c r="R11" s="138"/>
      <c r="S11" s="240"/>
    </row>
    <row r="12" spans="1:19" ht="33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276</v>
      </c>
      <c r="R12" s="110" t="s">
        <v>277</v>
      </c>
      <c r="S12" s="240"/>
    </row>
    <row r="13" spans="1:19" ht="12.75">
      <c r="A13" s="174" t="s">
        <v>29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219</v>
      </c>
      <c r="B14" s="165"/>
      <c r="C14" s="165"/>
      <c r="D14" s="165"/>
      <c r="E14" s="165"/>
      <c r="F14" s="165">
        <v>1</v>
      </c>
      <c r="G14" s="165"/>
      <c r="H14" s="165"/>
      <c r="I14" s="165"/>
      <c r="J14" s="165"/>
      <c r="K14" s="165"/>
      <c r="L14" s="165"/>
      <c r="M14" s="165">
        <v>11</v>
      </c>
      <c r="N14" s="165"/>
      <c r="O14" s="165"/>
      <c r="P14" s="165">
        <v>5</v>
      </c>
      <c r="Q14" s="165">
        <v>5</v>
      </c>
      <c r="R14" s="165"/>
      <c r="S14" s="81"/>
    </row>
    <row r="15" spans="1:19" ht="18.75" customHeight="1">
      <c r="A15" s="175" t="s">
        <v>220</v>
      </c>
      <c r="B15" s="165"/>
      <c r="C15" s="165"/>
      <c r="D15" s="165"/>
      <c r="E15" s="165"/>
      <c r="F15" s="165"/>
      <c r="G15" s="165"/>
      <c r="H15" s="165"/>
      <c r="I15" s="165">
        <v>1</v>
      </c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51</v>
      </c>
      <c r="B18" s="182" t="s">
        <v>227</v>
      </c>
      <c r="C18" s="194"/>
      <c r="D18" s="203"/>
      <c r="E18" s="182" t="s">
        <v>239</v>
      </c>
      <c r="F18" s="216"/>
      <c r="G18" s="213" t="s">
        <v>247</v>
      </c>
      <c r="H18" s="218"/>
      <c r="I18" s="213" t="s">
        <v>255</v>
      </c>
      <c r="J18" s="218"/>
      <c r="K18" s="213" t="s">
        <v>262</v>
      </c>
      <c r="L18" s="224"/>
      <c r="M18" s="228"/>
      <c r="N18" s="107" t="s">
        <v>270</v>
      </c>
      <c r="O18" s="231" t="s">
        <v>272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248</v>
      </c>
      <c r="H19" s="110" t="s">
        <v>252</v>
      </c>
      <c r="I19" s="110" t="s">
        <v>256</v>
      </c>
      <c r="J19" s="110" t="s">
        <v>259</v>
      </c>
      <c r="K19" s="223" t="s">
        <v>263</v>
      </c>
      <c r="L19" s="110" t="s">
        <v>266</v>
      </c>
      <c r="M19" s="229" t="s">
        <v>268</v>
      </c>
      <c r="N19" s="178"/>
      <c r="O19" s="232" t="s">
        <v>273</v>
      </c>
      <c r="P19" s="117" t="s">
        <v>275</v>
      </c>
      <c r="Q19" s="236"/>
      <c r="R19" s="238"/>
    </row>
    <row r="20" spans="1:17" ht="13.5">
      <c r="A20" s="179" t="s">
        <v>222</v>
      </c>
      <c r="B20" s="185" t="s">
        <v>32</v>
      </c>
      <c r="C20" s="197"/>
      <c r="D20" s="206"/>
      <c r="E20" s="212" t="s">
        <v>117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228</v>
      </c>
      <c r="C21" s="190"/>
      <c r="D21" s="190"/>
      <c r="E21" s="172" t="s">
        <v>240</v>
      </c>
      <c r="F21" s="172"/>
      <c r="G21" s="165">
        <v>1</v>
      </c>
      <c r="H21" s="165">
        <v>1</v>
      </c>
      <c r="I21" s="165"/>
      <c r="J21" s="165">
        <v>2</v>
      </c>
      <c r="K21" s="165"/>
      <c r="L21" s="165">
        <v>2</v>
      </c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54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57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59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229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60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230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231</v>
      </c>
      <c r="C28" s="201"/>
      <c r="D28" s="210"/>
      <c r="E28" s="214" t="s">
        <v>241</v>
      </c>
      <c r="F28" s="219"/>
      <c r="G28" s="165">
        <v>10</v>
      </c>
      <c r="H28" s="165">
        <v>6</v>
      </c>
      <c r="I28" s="165"/>
      <c r="J28" s="165">
        <v>16</v>
      </c>
      <c r="K28" s="165"/>
      <c r="L28" s="165">
        <v>1</v>
      </c>
      <c r="M28" s="165">
        <v>15</v>
      </c>
      <c r="N28" s="165"/>
      <c r="O28" s="123">
        <v>3595</v>
      </c>
      <c r="P28" s="123">
        <v>3595</v>
      </c>
      <c r="Q28" s="237"/>
      <c r="R28" s="239"/>
    </row>
    <row r="29" spans="1:18" ht="21.75" customHeight="1">
      <c r="A29" s="110">
        <v>9</v>
      </c>
      <c r="B29" s="193" t="s">
        <v>232</v>
      </c>
      <c r="C29" s="202"/>
      <c r="D29" s="211"/>
      <c r="E29" s="214" t="s">
        <v>242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233</v>
      </c>
      <c r="C30" s="190"/>
      <c r="D30" s="190"/>
      <c r="E30" s="215"/>
      <c r="F30" s="215"/>
      <c r="G30" s="165"/>
      <c r="H30" s="165">
        <v>1</v>
      </c>
      <c r="I30" s="165"/>
      <c r="J30" s="165">
        <v>1</v>
      </c>
      <c r="K30" s="165"/>
      <c r="L30" s="165"/>
      <c r="M30" s="165">
        <v>1</v>
      </c>
      <c r="N30" s="165"/>
      <c r="O30" s="123">
        <v>17409</v>
      </c>
      <c r="P30" s="123">
        <v>17409</v>
      </c>
      <c r="Q30" s="237"/>
      <c r="R30" s="239"/>
    </row>
    <row r="31" spans="1:18" ht="16.5" customHeight="1">
      <c r="A31" s="110">
        <v>11</v>
      </c>
      <c r="B31" s="190" t="s">
        <v>234</v>
      </c>
      <c r="C31" s="190"/>
      <c r="D31" s="190"/>
      <c r="E31" s="215"/>
      <c r="F31" s="215"/>
      <c r="G31" s="241">
        <f aca="true" t="shared" si="0" ref="G31:P31">G21+G28+G29+G30</f>
        <v>11</v>
      </c>
      <c r="H31" s="241">
        <f t="shared" si="0"/>
        <v>8</v>
      </c>
      <c r="I31" s="241">
        <f t="shared" si="0"/>
        <v>0</v>
      </c>
      <c r="J31" s="241">
        <f t="shared" si="0"/>
        <v>19</v>
      </c>
      <c r="K31" s="241">
        <f t="shared" si="0"/>
        <v>0</v>
      </c>
      <c r="L31" s="241">
        <f t="shared" si="0"/>
        <v>3</v>
      </c>
      <c r="M31" s="241">
        <f t="shared" si="0"/>
        <v>16</v>
      </c>
      <c r="N31" s="241">
        <f t="shared" si="0"/>
        <v>0</v>
      </c>
      <c r="O31" s="241">
        <f t="shared" si="0"/>
        <v>21004</v>
      </c>
      <c r="P31" s="241">
        <f t="shared" si="0"/>
        <v>21004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&amp;L974747AB&amp;CФорма № 1, Підрозділ: Березівський районний суд Одеської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E29" sqref="E29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3.5">
      <c r="A2" s="242" t="s">
        <v>51</v>
      </c>
      <c r="B2" s="248" t="s">
        <v>280</v>
      </c>
      <c r="C2" s="118" t="s">
        <v>313</v>
      </c>
      <c r="D2" s="118" t="s">
        <v>325</v>
      </c>
      <c r="E2" s="118" t="s">
        <v>327</v>
      </c>
      <c r="F2" s="118" t="s">
        <v>328</v>
      </c>
      <c r="G2" s="126" t="s">
        <v>329</v>
      </c>
      <c r="H2" s="118" t="s">
        <v>330</v>
      </c>
      <c r="I2" s="118" t="s">
        <v>333</v>
      </c>
      <c r="J2" s="269" t="s">
        <v>335</v>
      </c>
      <c r="K2" s="270"/>
      <c r="L2" s="274"/>
    </row>
    <row r="3" spans="1:12" ht="33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336</v>
      </c>
      <c r="K3" s="112" t="s">
        <v>338</v>
      </c>
      <c r="L3" s="274"/>
    </row>
    <row r="4" spans="1:12" ht="12.75">
      <c r="A4" s="244" t="s">
        <v>29</v>
      </c>
      <c r="B4" s="250" t="s">
        <v>32</v>
      </c>
      <c r="C4" s="179" t="s">
        <v>117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281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282</v>
      </c>
      <c r="C6" s="261" t="s">
        <v>314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283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22.5">
      <c r="A8" s="223">
        <v>4</v>
      </c>
      <c r="B8" s="252" t="s">
        <v>284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22.5">
      <c r="A9" s="223">
        <v>5</v>
      </c>
      <c r="B9" s="252" t="s">
        <v>285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22.5">
      <c r="A10" s="223">
        <v>6</v>
      </c>
      <c r="B10" s="252" t="s">
        <v>286</v>
      </c>
      <c r="C10" s="223" t="s">
        <v>315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22.5">
      <c r="A11" s="223">
        <v>7</v>
      </c>
      <c r="B11" s="252" t="s">
        <v>287</v>
      </c>
      <c r="C11" s="223" t="s">
        <v>316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288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289</v>
      </c>
      <c r="C13" s="262"/>
      <c r="D13" s="241">
        <f aca="true" t="shared" si="0" ref="D13:K13">SUM(D5:D12)</f>
        <v>0</v>
      </c>
      <c r="E13" s="241">
        <f t="shared" si="0"/>
        <v>0</v>
      </c>
      <c r="F13" s="241">
        <f t="shared" si="0"/>
        <v>0</v>
      </c>
      <c r="G13" s="241">
        <f t="shared" si="0"/>
        <v>0</v>
      </c>
      <c r="H13" s="241">
        <f t="shared" si="0"/>
        <v>0</v>
      </c>
      <c r="I13" s="241">
        <f t="shared" si="0"/>
        <v>0</v>
      </c>
      <c r="J13" s="241">
        <f t="shared" si="0"/>
        <v>0</v>
      </c>
      <c r="K13" s="241">
        <f t="shared" si="0"/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279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51</v>
      </c>
      <c r="B16" s="172" t="s">
        <v>290</v>
      </c>
      <c r="C16" s="172" t="s">
        <v>313</v>
      </c>
      <c r="D16" s="107" t="s">
        <v>326</v>
      </c>
      <c r="E16" s="107" t="s">
        <v>327</v>
      </c>
      <c r="F16" s="107" t="s">
        <v>44</v>
      </c>
      <c r="G16" s="172" t="s">
        <v>329</v>
      </c>
      <c r="H16" s="172"/>
      <c r="I16" s="267"/>
      <c r="J16" s="126" t="s">
        <v>337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42</v>
      </c>
      <c r="H17" s="213" t="s">
        <v>331</v>
      </c>
      <c r="I17" s="268"/>
      <c r="J17" s="126"/>
      <c r="K17" s="271"/>
    </row>
    <row r="18" spans="1:11" ht="67.5">
      <c r="A18" s="172"/>
      <c r="B18" s="172"/>
      <c r="C18" s="172"/>
      <c r="D18" s="109"/>
      <c r="E18" s="109"/>
      <c r="F18" s="109"/>
      <c r="G18" s="266"/>
      <c r="H18" s="112" t="s">
        <v>332</v>
      </c>
      <c r="I18" s="110" t="s">
        <v>334</v>
      </c>
      <c r="J18" s="126"/>
      <c r="K18" s="271"/>
    </row>
    <row r="19" spans="1:11" ht="12.75">
      <c r="A19" s="179" t="s">
        <v>29</v>
      </c>
      <c r="B19" s="179" t="s">
        <v>32</v>
      </c>
      <c r="C19" s="121" t="s">
        <v>117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291</v>
      </c>
      <c r="C20" s="261" t="s">
        <v>317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292</v>
      </c>
      <c r="C21" s="261" t="s">
        <v>318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293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294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22.5">
      <c r="A24" s="112">
        <v>5</v>
      </c>
      <c r="B24" s="252" t="s">
        <v>295</v>
      </c>
      <c r="C24" s="261" t="s">
        <v>319</v>
      </c>
      <c r="D24" s="110"/>
      <c r="E24" s="110"/>
      <c r="F24" s="110"/>
      <c r="G24" s="110"/>
      <c r="H24" s="110"/>
      <c r="I24" s="110"/>
      <c r="J24" s="110"/>
      <c r="K24" s="272"/>
    </row>
    <row r="25" spans="1:11" ht="22.5">
      <c r="A25" s="112">
        <v>6</v>
      </c>
      <c r="B25" s="252" t="s">
        <v>296</v>
      </c>
      <c r="C25" s="261" t="s">
        <v>320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297</v>
      </c>
      <c r="C26" s="261" t="s">
        <v>320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298</v>
      </c>
      <c r="C27" s="261" t="s">
        <v>321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299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22.5">
      <c r="A29" s="112">
        <v>10</v>
      </c>
      <c r="B29" s="252" t="s">
        <v>300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301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302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22.5">
      <c r="A32" s="112">
        <v>13</v>
      </c>
      <c r="B32" s="252" t="s">
        <v>303</v>
      </c>
      <c r="C32" s="261" t="s">
        <v>322</v>
      </c>
      <c r="D32" s="110"/>
      <c r="E32" s="110"/>
      <c r="F32" s="110"/>
      <c r="G32" s="110"/>
      <c r="H32" s="110"/>
      <c r="I32" s="110"/>
      <c r="J32" s="110"/>
      <c r="K32" s="272"/>
    </row>
    <row r="33" spans="1:11" ht="22.5">
      <c r="A33" s="112">
        <v>14</v>
      </c>
      <c r="B33" s="252" t="s">
        <v>304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305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306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307</v>
      </c>
      <c r="C36" s="261"/>
      <c r="D36" s="121">
        <f aca="true" t="shared" si="1" ref="D36:J36">SUM(D20:D25,D27:D35)</f>
        <v>0</v>
      </c>
      <c r="E36" s="121">
        <f t="shared" si="1"/>
        <v>0</v>
      </c>
      <c r="F36" s="121">
        <f t="shared" si="1"/>
        <v>0</v>
      </c>
      <c r="G36" s="121">
        <f t="shared" si="1"/>
        <v>0</v>
      </c>
      <c r="H36" s="121">
        <f t="shared" si="1"/>
        <v>0</v>
      </c>
      <c r="I36" s="121">
        <f t="shared" si="1"/>
        <v>0</v>
      </c>
      <c r="J36" s="121">
        <f t="shared" si="1"/>
        <v>0</v>
      </c>
      <c r="K36" s="273"/>
    </row>
    <row r="37" spans="1:11" ht="12.75">
      <c r="A37" s="112">
        <v>18</v>
      </c>
      <c r="B37" s="257" t="s">
        <v>308</v>
      </c>
      <c r="C37" s="261"/>
      <c r="D37" s="110"/>
      <c r="E37" s="110"/>
      <c r="F37" s="110"/>
      <c r="G37" s="110"/>
      <c r="H37" s="110"/>
      <c r="I37" s="110"/>
      <c r="J37" s="110"/>
      <c r="K37" s="272"/>
    </row>
    <row r="38" spans="1:11" ht="12.75">
      <c r="A38" s="112">
        <v>19</v>
      </c>
      <c r="B38" s="252" t="s">
        <v>309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310</v>
      </c>
      <c r="C39" s="261" t="s">
        <v>323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311</v>
      </c>
      <c r="C40" s="261" t="s">
        <v>324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312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&amp;L974747AB&amp;CФорма № 1, Підрозділ: Березівський районний суд Одеської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I21" sqref="I2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51</v>
      </c>
      <c r="B2" s="280" t="s">
        <v>227</v>
      </c>
      <c r="C2" s="290"/>
      <c r="D2" s="275" t="s">
        <v>350</v>
      </c>
      <c r="E2" s="275" t="s">
        <v>355</v>
      </c>
      <c r="F2" s="275" t="s">
        <v>356</v>
      </c>
      <c r="G2" s="275" t="s">
        <v>328</v>
      </c>
      <c r="H2" s="302" t="s">
        <v>169</v>
      </c>
      <c r="I2" s="303"/>
      <c r="J2" s="303"/>
      <c r="K2" s="219"/>
      <c r="L2" s="275" t="s">
        <v>360</v>
      </c>
      <c r="M2" s="185" t="s">
        <v>361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42</v>
      </c>
      <c r="I3" s="213" t="s">
        <v>249</v>
      </c>
      <c r="J3" s="222"/>
      <c r="K3" s="218"/>
      <c r="L3" s="276"/>
      <c r="M3" s="172" t="s">
        <v>362</v>
      </c>
      <c r="N3" s="172" t="s">
        <v>363</v>
      </c>
      <c r="O3" s="172" t="s">
        <v>364</v>
      </c>
      <c r="P3" s="172" t="s">
        <v>365</v>
      </c>
      <c r="Q3" s="172" t="s">
        <v>366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357</v>
      </c>
      <c r="J4" s="107" t="s">
        <v>358</v>
      </c>
      <c r="K4" s="107" t="s">
        <v>359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29</v>
      </c>
      <c r="B6" s="283" t="s">
        <v>32</v>
      </c>
      <c r="C6" s="293"/>
      <c r="D6" s="221" t="s">
        <v>117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342</v>
      </c>
      <c r="C7" s="294"/>
      <c r="D7" s="110" t="s">
        <v>351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343</v>
      </c>
      <c r="C8" s="285"/>
      <c r="D8" s="223" t="s">
        <v>126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344</v>
      </c>
      <c r="C9" s="285"/>
      <c r="D9" s="112" t="s">
        <v>352</v>
      </c>
      <c r="E9" s="165">
        <v>1</v>
      </c>
      <c r="F9" s="165"/>
      <c r="G9" s="165"/>
      <c r="H9" s="165"/>
      <c r="I9" s="165"/>
      <c r="J9" s="165"/>
      <c r="K9" s="165"/>
      <c r="L9" s="165">
        <v>1</v>
      </c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345</v>
      </c>
      <c r="C10" s="294"/>
      <c r="D10" s="223" t="s">
        <v>147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346</v>
      </c>
      <c r="C11" s="285"/>
      <c r="D11" s="112" t="s">
        <v>353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347</v>
      </c>
      <c r="C12" s="285"/>
      <c r="D12" s="112" t="s">
        <v>354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108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348</v>
      </c>
      <c r="C14" s="287"/>
      <c r="D14" s="223"/>
      <c r="E14" s="306">
        <f aca="true" t="shared" si="0" ref="E14:Q14">E7+E8+E9+E10+E11+E12+E13</f>
        <v>1</v>
      </c>
      <c r="F14" s="241">
        <f t="shared" si="0"/>
        <v>0</v>
      </c>
      <c r="G14" s="241">
        <f t="shared" si="0"/>
        <v>0</v>
      </c>
      <c r="H14" s="241">
        <f t="shared" si="0"/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1</v>
      </c>
      <c r="M14" s="241">
        <f t="shared" si="0"/>
        <v>0</v>
      </c>
      <c r="N14" s="241">
        <f t="shared" si="0"/>
        <v>0</v>
      </c>
      <c r="O14" s="241">
        <f t="shared" si="0"/>
        <v>0</v>
      </c>
      <c r="P14" s="241">
        <f t="shared" si="0"/>
        <v>0</v>
      </c>
      <c r="Q14" s="241">
        <f t="shared" si="0"/>
        <v>0</v>
      </c>
      <c r="R14" s="81"/>
    </row>
    <row r="15" spans="1:22" ht="26.25" customHeight="1">
      <c r="A15" s="223">
        <v>9</v>
      </c>
      <c r="B15" s="288" t="s">
        <v>349</v>
      </c>
      <c r="C15" s="288"/>
      <c r="D15" s="296"/>
      <c r="E15" s="165">
        <v>1</v>
      </c>
      <c r="F15" s="165"/>
      <c r="G15" s="165"/>
      <c r="H15" s="165"/>
      <c r="I15" s="165"/>
      <c r="J15" s="165"/>
      <c r="K15" s="165"/>
      <c r="L15" s="165">
        <v>1</v>
      </c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340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341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mergeCells count="31">
    <mergeCell ref="O3:O5"/>
    <mergeCell ref="N3:N5"/>
    <mergeCell ref="B15:C15"/>
    <mergeCell ref="B14:C14"/>
    <mergeCell ref="B7:C7"/>
    <mergeCell ref="B9:C9"/>
    <mergeCell ref="B13:C13"/>
    <mergeCell ref="B6:C6"/>
    <mergeCell ref="B2:C5"/>
    <mergeCell ref="A17:G17"/>
    <mergeCell ref="B12:C12"/>
    <mergeCell ref="B8:C8"/>
    <mergeCell ref="B10:C10"/>
    <mergeCell ref="B11:C11"/>
    <mergeCell ref="H3:H5"/>
    <mergeCell ref="I3:K3"/>
    <mergeCell ref="G2:G5"/>
    <mergeCell ref="H2:K2"/>
    <mergeCell ref="I4:I5"/>
    <mergeCell ref="K4:K5"/>
    <mergeCell ref="J4:J5"/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&amp;L974747AB&amp;CФорма № 1, Підрозділ: Березівський районний суд Одеської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C32" sqref="C32:I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7" t="s">
        <v>367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45">
      <c r="A2" s="110" t="s">
        <v>51</v>
      </c>
      <c r="B2" s="110" t="s">
        <v>290</v>
      </c>
      <c r="C2" s="110" t="s">
        <v>383</v>
      </c>
      <c r="D2" s="110" t="s">
        <v>395</v>
      </c>
      <c r="E2" s="232" t="s">
        <v>327</v>
      </c>
      <c r="F2" s="232" t="s">
        <v>44</v>
      </c>
      <c r="G2" s="232" t="s">
        <v>329</v>
      </c>
      <c r="H2" s="232" t="s">
        <v>400</v>
      </c>
      <c r="I2" s="232" t="s">
        <v>337</v>
      </c>
      <c r="J2" s="332"/>
      <c r="K2" s="335"/>
    </row>
    <row r="3" spans="1:11" ht="13.5">
      <c r="A3" s="221" t="s">
        <v>29</v>
      </c>
      <c r="B3" s="221" t="s">
        <v>32</v>
      </c>
      <c r="C3" s="221" t="s">
        <v>117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368</v>
      </c>
      <c r="C4" s="261" t="s">
        <v>384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369</v>
      </c>
      <c r="C5" s="261" t="s">
        <v>385</v>
      </c>
      <c r="D5" s="165">
        <v>2</v>
      </c>
      <c r="E5" s="165"/>
      <c r="F5" s="165"/>
      <c r="G5" s="165"/>
      <c r="H5" s="165"/>
      <c r="I5" s="165">
        <v>2</v>
      </c>
      <c r="J5" s="59"/>
      <c r="K5" s="16"/>
    </row>
    <row r="6" spans="1:11" ht="12.75">
      <c r="A6" s="245">
        <v>3</v>
      </c>
      <c r="B6" s="252" t="s">
        <v>370</v>
      </c>
      <c r="C6" s="261" t="s">
        <v>386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371</v>
      </c>
      <c r="C7" s="261" t="s">
        <v>387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372</v>
      </c>
      <c r="C8" s="261" t="s">
        <v>388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373</v>
      </c>
      <c r="C9" s="261" t="s">
        <v>389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374</v>
      </c>
      <c r="C10" s="261" t="s">
        <v>390</v>
      </c>
      <c r="D10" s="165"/>
      <c r="E10" s="165"/>
      <c r="F10" s="165"/>
      <c r="G10" s="165"/>
      <c r="H10" s="165"/>
      <c r="I10" s="165"/>
      <c r="J10" s="59"/>
      <c r="K10" s="16"/>
    </row>
    <row r="11" spans="1:11" ht="22.5">
      <c r="A11" s="245">
        <v>8</v>
      </c>
      <c r="B11" s="252" t="s">
        <v>375</v>
      </c>
      <c r="C11" s="261" t="s">
        <v>391</v>
      </c>
      <c r="D11" s="165"/>
      <c r="E11" s="165"/>
      <c r="F11" s="165"/>
      <c r="G11" s="165"/>
      <c r="H11" s="165"/>
      <c r="I11" s="165"/>
      <c r="J11" s="333"/>
      <c r="K11" s="16"/>
    </row>
    <row r="12" spans="1:11" ht="22.5">
      <c r="A12" s="245">
        <v>9</v>
      </c>
      <c r="B12" s="252" t="s">
        <v>376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377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378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379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22.5">
      <c r="A16" s="245">
        <v>13</v>
      </c>
      <c r="B16" s="252" t="s">
        <v>380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306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381</v>
      </c>
      <c r="C18" s="110"/>
      <c r="D18" s="241">
        <f aca="true" t="shared" si="0" ref="D18:I18">SUM(D4:D17)</f>
        <v>2</v>
      </c>
      <c r="E18" s="241">
        <f t="shared" si="0"/>
        <v>0</v>
      </c>
      <c r="F18" s="241">
        <f t="shared" si="0"/>
        <v>0</v>
      </c>
      <c r="G18" s="241">
        <f t="shared" si="0"/>
        <v>0</v>
      </c>
      <c r="H18" s="241">
        <f t="shared" si="0"/>
        <v>0</v>
      </c>
      <c r="I18" s="241">
        <f t="shared" si="0"/>
        <v>2</v>
      </c>
      <c r="J18" s="59"/>
      <c r="K18" s="16"/>
    </row>
    <row r="19" spans="1:11" ht="12.75">
      <c r="A19" s="245">
        <v>16</v>
      </c>
      <c r="B19" s="255" t="s">
        <v>297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382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392</v>
      </c>
      <c r="D23" s="316"/>
      <c r="E23" s="324" t="s">
        <v>396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397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5">
      <c r="A25" s="308"/>
      <c r="B25" s="312"/>
      <c r="C25" s="318" t="s">
        <v>393</v>
      </c>
      <c r="D25" s="318"/>
      <c r="E25" s="326" t="s">
        <v>398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397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401</v>
      </c>
      <c r="D28" s="319"/>
      <c r="E28" s="328"/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402</v>
      </c>
      <c r="D29" s="320"/>
      <c r="E29" s="328"/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394</v>
      </c>
      <c r="D30" s="321"/>
      <c r="E30" s="328" t="s">
        <v>399</v>
      </c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82"/>
      <c r="C31" s="181" t="s">
        <v>403</v>
      </c>
      <c r="D31" s="181"/>
      <c r="E31" s="64"/>
      <c r="J31" s="16"/>
      <c r="K31" s="16"/>
    </row>
    <row r="32" spans="1:11" ht="15.75" customHeight="1">
      <c r="A32" s="64"/>
      <c r="B32" s="64"/>
      <c r="C32" s="322"/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&amp;L974747AB&amp;CФорма № 1, Підрозділ: Березівський районний суд Одеської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2014-08-05T12:04:24Z</cp:lastPrinted>
  <dcterms:modified xsi:type="dcterms:W3CDTF">2014-08-05T12:08:50Z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1_494_2.14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974747AB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Версія БД">
    <vt:lpwstr>3.11.1.726</vt:lpwstr>
  </property>
</Properties>
</file>